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59" i="1"/>
  <c r="H29" i="1"/>
  <c r="H37" i="1" l="1"/>
  <c r="H22" i="1" l="1"/>
  <c r="H33" i="1" l="1"/>
  <c r="H25" i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<sst xmlns="http://schemas.openxmlformats.org/spreadsheetml/2006/main" count="60" uniqueCount="34">
  <si>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</si>
  <si>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</si>
  <si>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</si>
  <si>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</si>
  <si>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</si>
  <si>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</si>
  <si>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</si>
  <si>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</si>
  <si>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</si>
  <si>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</si>
  <si>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</si>
  <si>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</si>
  <si>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</si>
  <si>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</si>
  <si>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</si>
  <si>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</si>
  <si>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</si>
  <si>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</si>
  <si>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</si>
  <si>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</si>
  <si>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</si>
  <si>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</si>
  <si>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</si>
  <si>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</si>
  <si>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</si>
  <si>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</si>
  <si>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</si>
  <si>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</si>
  <si>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</si>
  <si>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</si>
  <si>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</si>
  <si>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 xml:space="preserve">Dana 16.12.2024.godine Dom zdravlja Požarevac nije izvršio plaćanje prema dobavljačima: </t>
  </si>
  <si>
    <t>Primljena i neutrošena participacija od 16.12.2024</t>
  </si>
  <si>
    <t xml:space="preserve">Dana: 16.12.2024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</si>
</sst>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27" zoomScaleNormal="100" workbookViewId="0">
      <selection activeCell="H61" sqref="H61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9"/>
      <c r="J7" s="9"/>
    </row>
    <row r="8" spans="2:15" x14ac:dyDescent="0.25">
      <c r="B8" s="37" t="s">
        <v>33</v>
      </c>
      <c r="C8" s="37"/>
      <c r="D8" s="37"/>
      <c r="E8" s="37"/>
      <c r="F8" s="37"/>
      <c r="G8" s="37"/>
      <c r="H8" s="3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2" t="s">
        <v>4</v>
      </c>
      <c r="C11" s="43"/>
      <c r="D11" s="43"/>
      <c r="E11" s="43"/>
      <c r="F11" s="44"/>
      <c r="G11" s="24" t="s">
        <v>5</v>
      </c>
      <c r="H11" s="24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45642</v>
      </c>
      <c r="H12" s="12">
        <v>1286140.49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9" t="s">
        <v>8</v>
      </c>
      <c r="C13" s="39"/>
      <c r="D13" s="39"/>
      <c r="E13" s="39"/>
      <c r="F13" s="39"/>
      <c r="G13" s="16">
        <v>45642</v>
      </c>
      <c r="H13" s="1">
        <f>H14+H30-H38-H52</f>
        <v>558796.17999999924</v>
      </c>
      <c r="I13" s="9"/>
      <c r="J13" s="9"/>
      <c r="K13" s="7"/>
      <c r="L13" s="7"/>
      <c r="M13" s="7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7">
        <v>45642</v>
      </c>
      <c r="H14" s="2">
        <f>SUM(H15:H29)</f>
        <v>28662814.539999999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28148915.739999998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377902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f>115796.45-50313.45-18275.4-28562.16-9105.8</f>
        <v>9539.64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2438168.95-2214898.11-209095.24+25772+20332+1270319.92-1206012.51+1264381.76-209312.61+272186.68-1357496.53-800-26418.77+826978.2+645128.91-1177113.07-210000-3090-130034.12-4320+8744.44+1531558.58+1092585.92-130000-2428539.65+1486854.1+10000-1567060.85</f>
        <v>18820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-8744.44-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+3650-272186.68+5400+3600-222.06+19100+3150-44965.3+5350+11950+4400+600+3550-3125.47-13722-3365.48+8200+4350-12960+10250+3800-6762.09+8050+2150-95.09+11050+4000+6451.75+66.25-66.25+6950+3200-148.85-88.69+8600+2600-19444+10950+3850-268.91+10700+4350-32498.75+7400+4250-38612.05+12500+3900-252.54-194.15+11650+5450-3240+8400+2450-120.66+8700+3900-68+8400+3900-5013.36+12100+3150-6548-150.82+13800+4950+11050+2350-524.55+9950+4700-92.23+13400+5100-6560.25+12100+4300-184.77-40418.36+12100+5450+9650+5650-3333.75+11400+4850-282.03+13200+3600-140087.25+10700+2050-170.72-86-6-164.46+12900+4150+6950+2900-65000-91.25+9000+4600-9911.75+12600+3550-161.49-532.75+7900+4750-9721+15700+3850+10750+3650-11135.3+6450+4100-110.51+8400+3350-58.75+8350+3450-86.75-15518+8800+2050-9879.83+12350+3350-163.49+7900+4350-28308.75+12450+7900-317.53-107.75+14750+3200+9050+5600-57135.74+10350+3850-23132.36+10350+3950-31297.33+9550+2700+18820-6010.23-168.95+11100+2650+11100+5950-43744.46+8550+3600-372.4+9000+4550-68.75+13200+2550-73.75-92+11100+4300</f>
        <v>107637.16000000022</v>
      </c>
      <c r="I29" s="25"/>
      <c r="J29" s="9"/>
      <c r="K29" s="6"/>
      <c r="L29" s="6"/>
    </row>
    <row r="30" spans="2:13" x14ac:dyDescent="0.25">
      <c r="B30" s="32" t="s">
        <v>22</v>
      </c>
      <c r="C30" s="33"/>
      <c r="D30" s="33"/>
      <c r="E30" s="33"/>
      <c r="F30" s="34"/>
      <c r="G30" s="17">
        <v>45642</v>
      </c>
      <c r="H30" s="2">
        <f>H31+H32+H33+H34+H36+H37+H35</f>
        <v>3331930.79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3304235.86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974940+126167.99-540000-519864-31546.34+84924+233160-187560-55489.7-73908+267048.8-265397.82</f>
        <v>12474.929999999993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f>5588+1759+23076+5588-17700+10141-18820+5588</f>
        <v>15220</v>
      </c>
      <c r="I37" s="9"/>
      <c r="J37" s="9"/>
    </row>
    <row r="38" spans="2:13" x14ac:dyDescent="0.25">
      <c r="B38" s="45" t="s">
        <v>23</v>
      </c>
      <c r="C38" s="46"/>
      <c r="D38" s="46"/>
      <c r="E38" s="46"/>
      <c r="F38" s="47"/>
      <c r="G38" s="20">
        <v>45642</v>
      </c>
      <c r="H38" s="3">
        <f>SUM(H39:H51)</f>
        <v>28131713.289999999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f>28148915.74-17202.45</f>
        <v>28131713.289999999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v>0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45" t="s">
        <v>24</v>
      </c>
      <c r="C52" s="46"/>
      <c r="D52" s="46"/>
      <c r="E52" s="46"/>
      <c r="F52" s="47"/>
      <c r="G52" s="20">
        <v>45642</v>
      </c>
      <c r="H52" s="3">
        <f>SUM(H53:H58)</f>
        <v>3304235.86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3304235.86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48" t="s">
        <v>25</v>
      </c>
      <c r="C59" s="49"/>
      <c r="D59" s="49"/>
      <c r="E59" s="49"/>
      <c r="F59" s="50"/>
      <c r="G59" s="21">
        <v>45642</v>
      </c>
      <c r="H59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-1721058.45-73189.7-19899.97+19967.02-66.25+108757.96-108757.96+540000-540000+52555.89+85128.95+87302.17+53455.89+67255.23+973049.33-973049.33+16326.78-16326.78+130000-130000+118110.21-118110.21+55489.7+17700+61498.27+40107+23377+50799.65+1911602.19-1911602.19-63484+14561.19</f>
        <v>741905.5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14561.19</v>
      </c>
      <c r="I60" s="9"/>
      <c r="J60" s="9"/>
      <c r="L60" s="6"/>
    </row>
    <row r="61" spans="2:12" x14ac:dyDescent="0.25">
      <c r="B61" s="52" t="s">
        <v>27</v>
      </c>
      <c r="C61" s="53"/>
      <c r="D61" s="53"/>
      <c r="E61" s="53"/>
      <c r="F61" s="54"/>
      <c r="G61" s="19"/>
      <c r="H61" s="5">
        <f>H14+H30-H38-H52+H59-H60</f>
        <v>1286140.4899999993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51" t="s">
        <v>31</v>
      </c>
      <c r="C63" s="51"/>
      <c r="D63" s="51"/>
      <c r="E63" s="13"/>
      <c r="F63" s="13"/>
      <c r="G63" s="7"/>
      <c r="H63" s="11"/>
      <c r="I63" s="9"/>
      <c r="J63" s="9"/>
      <c r="K63" s="6"/>
    </row>
  </sheetData>
  <mergeCells count="58"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2024-12-17T06:35:13Z</dcterms:modified>
  <cp:category/>
  <cp:contentStatus/>
</cp:coreProperties>
</file>